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第三号第二様式" sheetId="1" r:id="rId1"/>
  </sheets>
  <calcPr calcId="145621" calcMode="manual"/>
</workbook>
</file>

<file path=xl/calcChain.xml><?xml version="1.0" encoding="utf-8"?>
<calcChain xmlns="http://schemas.openxmlformats.org/spreadsheetml/2006/main">
  <c r="F43" i="1" l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G37" i="1"/>
  <c r="E37" i="1"/>
  <c r="F37" i="1" s="1"/>
  <c r="H37" i="1" s="1"/>
  <c r="D37" i="1"/>
  <c r="C37" i="1"/>
  <c r="F36" i="1"/>
  <c r="H36" i="1" s="1"/>
  <c r="F35" i="1"/>
  <c r="H35" i="1" s="1"/>
  <c r="G34" i="1"/>
  <c r="G44" i="1" s="1"/>
  <c r="E34" i="1"/>
  <c r="E44" i="1" s="1"/>
  <c r="D34" i="1"/>
  <c r="D44" i="1" s="1"/>
  <c r="C34" i="1"/>
  <c r="F34" i="1" s="1"/>
  <c r="H34" i="1" s="1"/>
  <c r="F31" i="1"/>
  <c r="H31" i="1" s="1"/>
  <c r="G30" i="1"/>
  <c r="E30" i="1"/>
  <c r="F30" i="1" s="1"/>
  <c r="H30" i="1" s="1"/>
  <c r="D30" i="1"/>
  <c r="C30" i="1"/>
  <c r="F29" i="1"/>
  <c r="H29" i="1" s="1"/>
  <c r="F28" i="1"/>
  <c r="H28" i="1" s="1"/>
  <c r="F27" i="1"/>
  <c r="H27" i="1" s="1"/>
  <c r="G26" i="1"/>
  <c r="G32" i="1" s="1"/>
  <c r="G45" i="1" s="1"/>
  <c r="E26" i="1"/>
  <c r="F26" i="1" s="1"/>
  <c r="H26" i="1" s="1"/>
  <c r="D26" i="1"/>
  <c r="D32" i="1" s="1"/>
  <c r="D45" i="1" s="1"/>
  <c r="C26" i="1"/>
  <c r="C32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G17" i="1"/>
  <c r="E17" i="1"/>
  <c r="F17" i="1" s="1"/>
  <c r="H17" i="1" s="1"/>
  <c r="D17" i="1"/>
  <c r="C17" i="1"/>
  <c r="F16" i="1"/>
  <c r="H16" i="1" s="1"/>
  <c r="G15" i="1"/>
  <c r="E15" i="1"/>
  <c r="E14" i="1" s="1"/>
  <c r="D15" i="1"/>
  <c r="C15" i="1"/>
  <c r="G14" i="1"/>
  <c r="G24" i="1" s="1"/>
  <c r="D14" i="1"/>
  <c r="D24" i="1" s="1"/>
  <c r="C14" i="1"/>
  <c r="F14" i="1" s="1"/>
  <c r="H14" i="1" s="1"/>
  <c r="F13" i="1"/>
  <c r="H13" i="1" s="1"/>
  <c r="F12" i="1"/>
  <c r="H12" i="1" s="1"/>
  <c r="F11" i="1"/>
  <c r="H11" i="1" s="1"/>
  <c r="F10" i="1"/>
  <c r="H10" i="1" s="1"/>
  <c r="G9" i="1"/>
  <c r="E9" i="1"/>
  <c r="E24" i="1" s="1"/>
  <c r="D9" i="1"/>
  <c r="C9" i="1"/>
  <c r="C24" i="1" l="1"/>
  <c r="F24" i="1" s="1"/>
  <c r="H24" i="1" s="1"/>
  <c r="E32" i="1"/>
  <c r="E45" i="1" s="1"/>
  <c r="C44" i="1"/>
  <c r="F44" i="1" s="1"/>
  <c r="H44" i="1" s="1"/>
  <c r="F9" i="1"/>
  <c r="H9" i="1" s="1"/>
  <c r="F15" i="1"/>
  <c r="H15" i="1" s="1"/>
  <c r="F32" i="1" l="1"/>
  <c r="H32" i="1" s="1"/>
  <c r="C45" i="1"/>
  <c r="F45" i="1" s="1"/>
  <c r="H45" i="1" s="1"/>
</calcChain>
</file>

<file path=xl/sharedStrings.xml><?xml version="1.0" encoding="utf-8"?>
<sst xmlns="http://schemas.openxmlformats.org/spreadsheetml/2006/main" count="49" uniqueCount="49">
  <si>
    <t>第三号第二様式（第二十七条第四項関係）</t>
    <rPh sb="0" eb="1">
      <t>ダイ</t>
    </rPh>
    <rPh sb="1" eb="2">
      <t>サン</t>
    </rPh>
    <rPh sb="2" eb="3">
      <t>ゴウ</t>
    </rPh>
    <rPh sb="3" eb="5">
      <t>ダイニ</t>
    </rPh>
    <rPh sb="5" eb="7">
      <t>ヨウシキ</t>
    </rPh>
    <phoneticPr fontId="3"/>
  </si>
  <si>
    <t>貸借対照表内訳表</t>
    <phoneticPr fontId="3"/>
  </si>
  <si>
    <t>平成29年3月31日現在</t>
    <phoneticPr fontId="2"/>
  </si>
  <si>
    <t>（単位：円）</t>
    <phoneticPr fontId="3"/>
  </si>
  <si>
    <t>勘定科目</t>
    <rPh sb="0" eb="2">
      <t>カンジョウ</t>
    </rPh>
    <rPh sb="2" eb="4">
      <t>カモク</t>
    </rPh>
    <phoneticPr fontId="2"/>
  </si>
  <si>
    <t>社会福祉事業</t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</si>
  <si>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</si>
  <si>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</si>
  <si>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</si>
  <si>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</si>
  <si>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法人合計</t>
    <rPh sb="0" eb="2">
      <t>ホウジン</t>
    </rPh>
    <rPh sb="2" eb="4">
      <t>ゴウケイ</t>
    </rPh>
    <phoneticPr fontId="2"/>
  </si>
  <si>
    <t>資産の部</t>
  </si>
  <si>
    <t>流動資産</t>
  </si>
  <si>
    <t>　現金預金</t>
  </si>
  <si>
    <t>　事業未収金</t>
  </si>
  <si>
    <t>　立替金</t>
  </si>
  <si>
    <t>　前払金</t>
  </si>
  <si>
    <t>固定資産</t>
  </si>
  <si>
    <t>基本財産</t>
  </si>
  <si>
    <t>　定期預金</t>
  </si>
  <si>
    <t>その他の固定資産</t>
  </si>
  <si>
    <t>　器具及び備品</t>
  </si>
  <si>
    <t>　退職給付引当資産</t>
  </si>
  <si>
    <t>　人件費積立預金</t>
  </si>
  <si>
    <t>　修繕積立預金</t>
  </si>
  <si>
    <t>　備品等購入積立預金</t>
  </si>
  <si>
    <t>　運用財産積立預金</t>
  </si>
  <si>
    <t>資産の部合計</t>
  </si>
  <si>
    <t>負債の部</t>
  </si>
  <si>
    <t>流動負債</t>
  </si>
  <si>
    <t>　事業未払金</t>
  </si>
  <si>
    <t>　預り金</t>
  </si>
  <si>
    <t>　職員預り金</t>
  </si>
  <si>
    <t>固定負債</t>
  </si>
  <si>
    <t>　退職給付引当金</t>
  </si>
  <si>
    <t>負債の部合計</t>
  </si>
  <si>
    <t>純資産の部</t>
  </si>
  <si>
    <t>基本金</t>
  </si>
  <si>
    <t>　第一号基本金</t>
  </si>
  <si>
    <t>国庫補助金等特別積立金</t>
  </si>
  <si>
    <t>その他の積立金</t>
  </si>
  <si>
    <t>　人件費積立金</t>
  </si>
  <si>
    <t>　修繕積立金</t>
  </si>
  <si>
    <t>　備品等購入積立金</t>
  </si>
  <si>
    <t>　運用財産積立金</t>
  </si>
  <si>
    <t>次期繰越活動増減差額</t>
  </si>
  <si>
    <t>（うち当期活動増減差額）</t>
  </si>
  <si>
    <t>純資産の部合計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</si>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</sst>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1">
    <font>
      <sz val="11"/>
      <color theme="1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22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 shrinkToFit="1"/>
    </xf>
    <xf numFmtId="0" fontId="7" fillId="0" borderId="1" xfId="1" applyFont="1" applyFill="1" applyBorder="1" applyAlignment="1" applyProtection="1">
      <alignment horizontal="center" vertical="center" shrinkToFit="1"/>
    </xf>
    <xf numFmtId="0" fontId="7" fillId="0" borderId="1" xfId="2" applyFont="1" applyFill="1" applyBorder="1" applyAlignment="1">
      <alignment vertical="center" shrinkToFit="1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10" fillId="0" borderId="1" xfId="0" applyNumberFormat="1" applyFont="1" applyFill="1" applyBorder="1" applyProtection="1">
      <alignment vertical="center"/>
      <protection locked="0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10" fillId="0" borderId="2" xfId="0" applyNumberFormat="1" applyFont="1" applyFill="1" applyBorder="1" applyProtection="1">
      <alignment vertical="center"/>
      <protection locked="0"/>
    </xf>
    <xf numFmtId="176" fontId="10" fillId="0" borderId="3" xfId="0" applyNumberFormat="1" applyFont="1" applyFill="1" applyBorder="1" applyProtection="1">
      <alignment vertical="center"/>
      <protection locked="0"/>
    </xf>
    <xf numFmtId="0" fontId="7" fillId="0" borderId="4" xfId="2" applyFont="1" applyFill="1" applyBorder="1" applyAlignment="1">
      <alignment horizontal="left" vertical="top" shrinkToFit="1"/>
    </xf>
    <xf numFmtId="176" fontId="9" fillId="0" borderId="4" xfId="2" applyNumberFormat="1" applyFont="1" applyFill="1" applyBorder="1" applyAlignment="1" applyProtection="1">
      <alignment vertical="top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5"/>
  <sheetViews>
    <sheetView showGridLines="0" tabSelected="1" workbookViewId="0"/>
  </sheetViews>
  <sheetFormatPr defaultRowHeight="13.5"/>
  <cols>
    <col min="1" max="1" width="2.875" customWidth="1"/>
    <col min="2" max="2" width="39.125" customWidth="1"/>
    <col min="3" max="8" width="20.75" customWidth="1"/>
  </cols>
  <sheetData>
    <row r="1" spans="2:8" ht="21">
      <c r="B1" s="1"/>
      <c r="C1" s="1"/>
      <c r="D1" s="1"/>
      <c r="E1" s="1"/>
      <c r="F1" s="1"/>
      <c r="G1" s="1"/>
      <c r="H1" s="1"/>
    </row>
    <row r="2" spans="2:8" ht="21">
      <c r="B2" s="1"/>
      <c r="C2" s="1"/>
      <c r="D2" s="1"/>
      <c r="E2" s="1"/>
      <c r="F2" s="1"/>
      <c r="G2" s="1"/>
      <c r="H2" s="2" t="s">
        <v>0</v>
      </c>
    </row>
    <row r="3" spans="2:8" ht="21">
      <c r="B3" s="3" t="s">
        <v>1</v>
      </c>
      <c r="C3" s="3"/>
      <c r="D3" s="3"/>
      <c r="E3" s="3"/>
      <c r="F3" s="3"/>
      <c r="G3" s="3"/>
      <c r="H3" s="3"/>
    </row>
    <row r="4" spans="2:8" ht="14.25">
      <c r="B4" s="4"/>
      <c r="C4" s="4"/>
      <c r="D4" s="5"/>
      <c r="E4" s="4"/>
      <c r="F4" s="5"/>
      <c r="G4" s="4"/>
      <c r="H4" s="5"/>
    </row>
    <row r="5" spans="2:8" ht="21">
      <c r="B5" s="6" t="s">
        <v>2</v>
      </c>
      <c r="C5" s="6"/>
      <c r="D5" s="6"/>
      <c r="E5" s="6"/>
      <c r="F5" s="6"/>
      <c r="G5" s="6"/>
      <c r="H5" s="6"/>
    </row>
    <row r="6" spans="2:8" ht="15.75">
      <c r="B6" s="7"/>
      <c r="C6" s="5"/>
      <c r="D6" s="5"/>
      <c r="E6" s="5"/>
      <c r="F6" s="5"/>
      <c r="G6" s="5"/>
      <c r="H6" s="7" t="s">
        <v>3</v>
      </c>
    </row>
    <row r="7" spans="2:8" ht="14.25"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</row>
    <row r="8" spans="2:8" ht="14.25">
      <c r="B8" s="9" t="s">
        <v>11</v>
      </c>
      <c r="C8" s="10"/>
      <c r="D8" s="10"/>
      <c r="E8" s="10"/>
      <c r="F8" s="10"/>
      <c r="G8" s="10"/>
      <c r="H8" s="10"/>
    </row>
    <row r="9" spans="2:8" ht="14.25">
      <c r="B9" s="11" t="s">
        <v>12</v>
      </c>
      <c r="C9" s="12">
        <f>+C10+C11+C12+C13</f>
        <v>101762345</v>
      </c>
      <c r="D9" s="12">
        <f>+D10+D11+D12+D13</f>
        <v>14901272</v>
      </c>
      <c r="E9" s="12">
        <f>+E10+E11+E12+E13</f>
        <v>0</v>
      </c>
      <c r="F9" s="12">
        <f t="shared" ref="F9:F45" si="0">+C9+D9+E9</f>
        <v>116663617</v>
      </c>
      <c r="G9" s="13">
        <f>+G10+G11+G12+G13</f>
        <v>0</v>
      </c>
      <c r="H9" s="12">
        <f t="shared" ref="H9:H45" si="1">+F9-G9</f>
        <v>116663617</v>
      </c>
    </row>
    <row r="10" spans="2:8" ht="14.25">
      <c r="B10" s="14" t="s">
        <v>13</v>
      </c>
      <c r="C10" s="15">
        <v>98633086</v>
      </c>
      <c r="D10" s="15">
        <v>14812312</v>
      </c>
      <c r="E10" s="15">
        <v>0</v>
      </c>
      <c r="F10" s="15">
        <f t="shared" si="0"/>
        <v>113445398</v>
      </c>
      <c r="G10" s="15"/>
      <c r="H10" s="15">
        <f t="shared" si="1"/>
        <v>113445398</v>
      </c>
    </row>
    <row r="11" spans="2:8" ht="14.25">
      <c r="B11" s="16" t="s">
        <v>14</v>
      </c>
      <c r="C11" s="17">
        <v>3050897</v>
      </c>
      <c r="D11" s="17">
        <v>0</v>
      </c>
      <c r="E11" s="17">
        <v>0</v>
      </c>
      <c r="F11" s="17">
        <f t="shared" si="0"/>
        <v>3050897</v>
      </c>
      <c r="G11" s="17"/>
      <c r="H11" s="17">
        <f t="shared" si="1"/>
        <v>3050897</v>
      </c>
    </row>
    <row r="12" spans="2:8" ht="14.25">
      <c r="B12" s="16" t="s">
        <v>15</v>
      </c>
      <c r="C12" s="17">
        <v>2500</v>
      </c>
      <c r="D12" s="17">
        <v>88960</v>
      </c>
      <c r="E12" s="17">
        <v>0</v>
      </c>
      <c r="F12" s="17">
        <f t="shared" si="0"/>
        <v>91460</v>
      </c>
      <c r="G12" s="17"/>
      <c r="H12" s="17">
        <f t="shared" si="1"/>
        <v>91460</v>
      </c>
    </row>
    <row r="13" spans="2:8" ht="14.25">
      <c r="B13" s="16" t="s">
        <v>16</v>
      </c>
      <c r="C13" s="17">
        <v>75862</v>
      </c>
      <c r="D13" s="17">
        <v>0</v>
      </c>
      <c r="E13" s="17">
        <v>0</v>
      </c>
      <c r="F13" s="17">
        <f t="shared" si="0"/>
        <v>75862</v>
      </c>
      <c r="G13" s="17"/>
      <c r="H13" s="17">
        <f t="shared" si="1"/>
        <v>75862</v>
      </c>
    </row>
    <row r="14" spans="2:8" ht="14.25">
      <c r="B14" s="11" t="s">
        <v>17</v>
      </c>
      <c r="C14" s="12">
        <f>+C15 +C17</f>
        <v>43930290</v>
      </c>
      <c r="D14" s="12">
        <f>+D15 +D17</f>
        <v>0</v>
      </c>
      <c r="E14" s="12">
        <f>+E15 +E17</f>
        <v>0</v>
      </c>
      <c r="F14" s="12">
        <f t="shared" si="0"/>
        <v>43930290</v>
      </c>
      <c r="G14" s="13">
        <f>+G15 +G17</f>
        <v>0</v>
      </c>
      <c r="H14" s="12">
        <f t="shared" si="1"/>
        <v>43930290</v>
      </c>
    </row>
    <row r="15" spans="2:8" ht="14.25">
      <c r="B15" s="11" t="s">
        <v>18</v>
      </c>
      <c r="C15" s="12">
        <f>+C16</f>
        <v>10000000</v>
      </c>
      <c r="D15" s="12">
        <f>+D16</f>
        <v>0</v>
      </c>
      <c r="E15" s="12">
        <f>+E16</f>
        <v>0</v>
      </c>
      <c r="F15" s="12">
        <f t="shared" si="0"/>
        <v>10000000</v>
      </c>
      <c r="G15" s="13">
        <f>+G16</f>
        <v>0</v>
      </c>
      <c r="H15" s="12">
        <f t="shared" si="1"/>
        <v>10000000</v>
      </c>
    </row>
    <row r="16" spans="2:8" ht="14.25">
      <c r="B16" s="16" t="s">
        <v>19</v>
      </c>
      <c r="C16" s="17">
        <v>10000000</v>
      </c>
      <c r="D16" s="17">
        <v>0</v>
      </c>
      <c r="E16" s="17">
        <v>0</v>
      </c>
      <c r="F16" s="17">
        <f t="shared" si="0"/>
        <v>10000000</v>
      </c>
      <c r="G16" s="17"/>
      <c r="H16" s="17">
        <f t="shared" si="1"/>
        <v>10000000</v>
      </c>
    </row>
    <row r="17" spans="2:8" ht="14.25">
      <c r="B17" s="11" t="s">
        <v>20</v>
      </c>
      <c r="C17" s="12">
        <f>+C18+C19+C20+C21+C22+C23</f>
        <v>33930290</v>
      </c>
      <c r="D17" s="12">
        <f>+D18+D19+D20+D21+D22+D23</f>
        <v>0</v>
      </c>
      <c r="E17" s="12">
        <f>+E18+E19+E20+E21+E22+E23</f>
        <v>0</v>
      </c>
      <c r="F17" s="12">
        <f t="shared" si="0"/>
        <v>33930290</v>
      </c>
      <c r="G17" s="13">
        <f>+G18+G19+G20+G21+G22+G23</f>
        <v>0</v>
      </c>
      <c r="H17" s="12">
        <f t="shared" si="1"/>
        <v>33930290</v>
      </c>
    </row>
    <row r="18" spans="2:8" ht="14.25">
      <c r="B18" s="16" t="s">
        <v>21</v>
      </c>
      <c r="C18" s="17">
        <v>756456</v>
      </c>
      <c r="D18" s="17">
        <v>0</v>
      </c>
      <c r="E18" s="17">
        <v>0</v>
      </c>
      <c r="F18" s="17">
        <f t="shared" si="0"/>
        <v>756456</v>
      </c>
      <c r="G18" s="17"/>
      <c r="H18" s="17">
        <f t="shared" si="1"/>
        <v>756456</v>
      </c>
    </row>
    <row r="19" spans="2:8" ht="14.25">
      <c r="B19" s="16" t="s">
        <v>22</v>
      </c>
      <c r="C19" s="17">
        <v>1753500</v>
      </c>
      <c r="D19" s="17">
        <v>0</v>
      </c>
      <c r="E19" s="17">
        <v>0</v>
      </c>
      <c r="F19" s="17">
        <f t="shared" si="0"/>
        <v>1753500</v>
      </c>
      <c r="G19" s="17"/>
      <c r="H19" s="17">
        <f t="shared" si="1"/>
        <v>1753500</v>
      </c>
    </row>
    <row r="20" spans="2:8" ht="14.25">
      <c r="B20" s="16" t="s">
        <v>23</v>
      </c>
      <c r="C20" s="17">
        <v>19378660</v>
      </c>
      <c r="D20" s="17">
        <v>0</v>
      </c>
      <c r="E20" s="17">
        <v>0</v>
      </c>
      <c r="F20" s="17">
        <f t="shared" si="0"/>
        <v>19378660</v>
      </c>
      <c r="G20" s="17"/>
      <c r="H20" s="17">
        <f t="shared" si="1"/>
        <v>19378660</v>
      </c>
    </row>
    <row r="21" spans="2:8" ht="14.25">
      <c r="B21" s="16" t="s">
        <v>24</v>
      </c>
      <c r="C21" s="17">
        <v>8813142</v>
      </c>
      <c r="D21" s="17">
        <v>0</v>
      </c>
      <c r="E21" s="17">
        <v>0</v>
      </c>
      <c r="F21" s="17">
        <f t="shared" si="0"/>
        <v>8813142</v>
      </c>
      <c r="G21" s="17"/>
      <c r="H21" s="17">
        <f t="shared" si="1"/>
        <v>8813142</v>
      </c>
    </row>
    <row r="22" spans="2:8" ht="14.25">
      <c r="B22" s="16" t="s">
        <v>25</v>
      </c>
      <c r="C22" s="17">
        <v>127426</v>
      </c>
      <c r="D22" s="17">
        <v>0</v>
      </c>
      <c r="E22" s="17">
        <v>0</v>
      </c>
      <c r="F22" s="17">
        <f t="shared" si="0"/>
        <v>127426</v>
      </c>
      <c r="G22" s="17"/>
      <c r="H22" s="17">
        <f t="shared" si="1"/>
        <v>127426</v>
      </c>
    </row>
    <row r="23" spans="2:8" ht="14.25">
      <c r="B23" s="16" t="s">
        <v>26</v>
      </c>
      <c r="C23" s="17">
        <v>3101106</v>
      </c>
      <c r="D23" s="17">
        <v>0</v>
      </c>
      <c r="E23" s="17">
        <v>0</v>
      </c>
      <c r="F23" s="17">
        <f t="shared" si="0"/>
        <v>3101106</v>
      </c>
      <c r="G23" s="17"/>
      <c r="H23" s="17">
        <f t="shared" si="1"/>
        <v>3101106</v>
      </c>
    </row>
    <row r="24" spans="2:8" ht="14.25">
      <c r="B24" s="11" t="s">
        <v>27</v>
      </c>
      <c r="C24" s="12">
        <f>+C9 +C14</f>
        <v>145692635</v>
      </c>
      <c r="D24" s="12">
        <f>+D9 +D14</f>
        <v>14901272</v>
      </c>
      <c r="E24" s="12">
        <f>+E9 +E14</f>
        <v>0</v>
      </c>
      <c r="F24" s="12">
        <f t="shared" si="0"/>
        <v>160593907</v>
      </c>
      <c r="G24" s="13">
        <f>+G9 +G14</f>
        <v>0</v>
      </c>
      <c r="H24" s="12">
        <f t="shared" si="1"/>
        <v>160593907</v>
      </c>
    </row>
    <row r="25" spans="2:8" ht="14.25">
      <c r="B25" s="9" t="s">
        <v>28</v>
      </c>
      <c r="C25" s="10"/>
      <c r="D25" s="10"/>
      <c r="E25" s="10"/>
      <c r="F25" s="10"/>
      <c r="G25" s="10"/>
      <c r="H25" s="10"/>
    </row>
    <row r="26" spans="2:8" ht="14.25">
      <c r="B26" s="11" t="s">
        <v>29</v>
      </c>
      <c r="C26" s="12">
        <f>+C27+C28+C29</f>
        <v>23575449</v>
      </c>
      <c r="D26" s="12">
        <f>+D27+D28+D29</f>
        <v>1942106</v>
      </c>
      <c r="E26" s="12">
        <f>+E27+E28+E29</f>
        <v>0</v>
      </c>
      <c r="F26" s="12">
        <f t="shared" si="0"/>
        <v>25517555</v>
      </c>
      <c r="G26" s="13">
        <f>+G27+G28+G29</f>
        <v>0</v>
      </c>
      <c r="H26" s="12">
        <f t="shared" si="1"/>
        <v>25517555</v>
      </c>
    </row>
    <row r="27" spans="2:8" ht="14.25">
      <c r="B27" s="16" t="s">
        <v>30</v>
      </c>
      <c r="C27" s="17">
        <v>18672181</v>
      </c>
      <c r="D27" s="17">
        <v>1777846</v>
      </c>
      <c r="E27" s="17">
        <v>0</v>
      </c>
      <c r="F27" s="17">
        <f t="shared" si="0"/>
        <v>20450027</v>
      </c>
      <c r="G27" s="17"/>
      <c r="H27" s="17">
        <f t="shared" si="1"/>
        <v>20450027</v>
      </c>
    </row>
    <row r="28" spans="2:8" ht="14.25">
      <c r="B28" s="16" t="s">
        <v>31</v>
      </c>
      <c r="C28" s="17">
        <v>3429762</v>
      </c>
      <c r="D28" s="17">
        <v>164260</v>
      </c>
      <c r="E28" s="17">
        <v>0</v>
      </c>
      <c r="F28" s="17">
        <f t="shared" si="0"/>
        <v>3594022</v>
      </c>
      <c r="G28" s="17"/>
      <c r="H28" s="17">
        <f t="shared" si="1"/>
        <v>3594022</v>
      </c>
    </row>
    <row r="29" spans="2:8" ht="14.25">
      <c r="B29" s="16" t="s">
        <v>32</v>
      </c>
      <c r="C29" s="17">
        <v>1473506</v>
      </c>
      <c r="D29" s="17">
        <v>0</v>
      </c>
      <c r="E29" s="17">
        <v>0</v>
      </c>
      <c r="F29" s="17">
        <f t="shared" si="0"/>
        <v>1473506</v>
      </c>
      <c r="G29" s="17"/>
      <c r="H29" s="17">
        <f t="shared" si="1"/>
        <v>1473506</v>
      </c>
    </row>
    <row r="30" spans="2:8" ht="14.25">
      <c r="B30" s="11" t="s">
        <v>33</v>
      </c>
      <c r="C30" s="12">
        <f>+C31</f>
        <v>1753500</v>
      </c>
      <c r="D30" s="12">
        <f>+D31</f>
        <v>0</v>
      </c>
      <c r="E30" s="12">
        <f>+E31</f>
        <v>0</v>
      </c>
      <c r="F30" s="12">
        <f t="shared" si="0"/>
        <v>1753500</v>
      </c>
      <c r="G30" s="13">
        <f>+G31</f>
        <v>0</v>
      </c>
      <c r="H30" s="12">
        <f t="shared" si="1"/>
        <v>1753500</v>
      </c>
    </row>
    <row r="31" spans="2:8" ht="14.25">
      <c r="B31" s="16" t="s">
        <v>34</v>
      </c>
      <c r="C31" s="17">
        <v>1753500</v>
      </c>
      <c r="D31" s="17">
        <v>0</v>
      </c>
      <c r="E31" s="17">
        <v>0</v>
      </c>
      <c r="F31" s="17">
        <f t="shared" si="0"/>
        <v>1753500</v>
      </c>
      <c r="G31" s="17"/>
      <c r="H31" s="17">
        <f t="shared" si="1"/>
        <v>1753500</v>
      </c>
    </row>
    <row r="32" spans="2:8" ht="14.25">
      <c r="B32" s="11" t="s">
        <v>35</v>
      </c>
      <c r="C32" s="12">
        <f>+C26 +C30</f>
        <v>25328949</v>
      </c>
      <c r="D32" s="12">
        <f>+D26 +D30</f>
        <v>1942106</v>
      </c>
      <c r="E32" s="12">
        <f>+E26 +E30</f>
        <v>0</v>
      </c>
      <c r="F32" s="12">
        <f t="shared" si="0"/>
        <v>27271055</v>
      </c>
      <c r="G32" s="13">
        <f>+G26 +G30</f>
        <v>0</v>
      </c>
      <c r="H32" s="12">
        <f t="shared" si="1"/>
        <v>27271055</v>
      </c>
    </row>
    <row r="33" spans="2:8" ht="14.25">
      <c r="B33" s="9" t="s">
        <v>36</v>
      </c>
      <c r="C33" s="10"/>
      <c r="D33" s="10"/>
      <c r="E33" s="10"/>
      <c r="F33" s="10"/>
      <c r="G33" s="10"/>
      <c r="H33" s="10"/>
    </row>
    <row r="34" spans="2:8" ht="14.25">
      <c r="B34" s="14" t="s">
        <v>37</v>
      </c>
      <c r="C34" s="15">
        <f>+C35</f>
        <v>10000000</v>
      </c>
      <c r="D34" s="15">
        <f>+D35</f>
        <v>0</v>
      </c>
      <c r="E34" s="15">
        <f>+E35</f>
        <v>0</v>
      </c>
      <c r="F34" s="15">
        <f t="shared" si="0"/>
        <v>10000000</v>
      </c>
      <c r="G34" s="18">
        <f>+G35</f>
        <v>0</v>
      </c>
      <c r="H34" s="15">
        <f t="shared" si="1"/>
        <v>10000000</v>
      </c>
    </row>
    <row r="35" spans="2:8" ht="14.25">
      <c r="B35" s="16" t="s">
        <v>38</v>
      </c>
      <c r="C35" s="17">
        <v>10000000</v>
      </c>
      <c r="D35" s="17">
        <v>0</v>
      </c>
      <c r="E35" s="17">
        <v>0</v>
      </c>
      <c r="F35" s="17">
        <f t="shared" si="0"/>
        <v>10000000</v>
      </c>
      <c r="G35" s="17"/>
      <c r="H35" s="17">
        <f t="shared" si="1"/>
        <v>10000000</v>
      </c>
    </row>
    <row r="36" spans="2:8" ht="14.25">
      <c r="B36" s="16" t="s">
        <v>39</v>
      </c>
      <c r="C36" s="17">
        <v>377732</v>
      </c>
      <c r="D36" s="17">
        <v>0</v>
      </c>
      <c r="E36" s="17">
        <v>0</v>
      </c>
      <c r="F36" s="17">
        <f t="shared" si="0"/>
        <v>377732</v>
      </c>
      <c r="G36" s="17"/>
      <c r="H36" s="17">
        <f t="shared" si="1"/>
        <v>377732</v>
      </c>
    </row>
    <row r="37" spans="2:8" ht="14.25">
      <c r="B37" s="16" t="s">
        <v>40</v>
      </c>
      <c r="C37" s="17">
        <f>+C38+C39+C40+C41</f>
        <v>31420334</v>
      </c>
      <c r="D37" s="17">
        <f>+D38+D39+D40+D41</f>
        <v>0</v>
      </c>
      <c r="E37" s="17">
        <f>+E38+E39+E40+E41</f>
        <v>0</v>
      </c>
      <c r="F37" s="17">
        <f t="shared" si="0"/>
        <v>31420334</v>
      </c>
      <c r="G37" s="19">
        <f>+G38+G39+G40+G41</f>
        <v>0</v>
      </c>
      <c r="H37" s="17">
        <f t="shared" si="1"/>
        <v>31420334</v>
      </c>
    </row>
    <row r="38" spans="2:8" ht="14.25">
      <c r="B38" s="16" t="s">
        <v>41</v>
      </c>
      <c r="C38" s="17">
        <v>19378660</v>
      </c>
      <c r="D38" s="17">
        <v>0</v>
      </c>
      <c r="E38" s="17">
        <v>0</v>
      </c>
      <c r="F38" s="17">
        <f t="shared" si="0"/>
        <v>19378660</v>
      </c>
      <c r="G38" s="17"/>
      <c r="H38" s="17">
        <f t="shared" si="1"/>
        <v>19378660</v>
      </c>
    </row>
    <row r="39" spans="2:8" ht="14.25">
      <c r="B39" s="16" t="s">
        <v>42</v>
      </c>
      <c r="C39" s="17">
        <v>8813142</v>
      </c>
      <c r="D39" s="17">
        <v>0</v>
      </c>
      <c r="E39" s="17">
        <v>0</v>
      </c>
      <c r="F39" s="17">
        <f t="shared" si="0"/>
        <v>8813142</v>
      </c>
      <c r="G39" s="17"/>
      <c r="H39" s="17">
        <f t="shared" si="1"/>
        <v>8813142</v>
      </c>
    </row>
    <row r="40" spans="2:8" ht="14.25">
      <c r="B40" s="16" t="s">
        <v>43</v>
      </c>
      <c r="C40" s="17">
        <v>127426</v>
      </c>
      <c r="D40" s="17">
        <v>0</v>
      </c>
      <c r="E40" s="17">
        <v>0</v>
      </c>
      <c r="F40" s="17">
        <f t="shared" si="0"/>
        <v>127426</v>
      </c>
      <c r="G40" s="17"/>
      <c r="H40" s="17">
        <f t="shared" si="1"/>
        <v>127426</v>
      </c>
    </row>
    <row r="41" spans="2:8" ht="14.25">
      <c r="B41" s="16" t="s">
        <v>44</v>
      </c>
      <c r="C41" s="17">
        <v>3101106</v>
      </c>
      <c r="D41" s="17">
        <v>0</v>
      </c>
      <c r="E41" s="17">
        <v>0</v>
      </c>
      <c r="F41" s="17">
        <f t="shared" si="0"/>
        <v>3101106</v>
      </c>
      <c r="G41" s="17"/>
      <c r="H41" s="17">
        <f t="shared" si="1"/>
        <v>3101106</v>
      </c>
    </row>
    <row r="42" spans="2:8" ht="14.25">
      <c r="B42" s="16" t="s">
        <v>45</v>
      </c>
      <c r="C42" s="17">
        <v>78565620</v>
      </c>
      <c r="D42" s="17">
        <v>12959166</v>
      </c>
      <c r="E42" s="17">
        <v>0</v>
      </c>
      <c r="F42" s="17">
        <f t="shared" si="0"/>
        <v>91524786</v>
      </c>
      <c r="G42" s="17"/>
      <c r="H42" s="17">
        <f t="shared" si="1"/>
        <v>91524786</v>
      </c>
    </row>
    <row r="43" spans="2:8" ht="14.25">
      <c r="B43" s="20" t="s">
        <v>46</v>
      </c>
      <c r="C43" s="21">
        <v>13429040</v>
      </c>
      <c r="D43" s="21">
        <v>324630</v>
      </c>
      <c r="E43" s="21">
        <v>0</v>
      </c>
      <c r="F43" s="21">
        <f t="shared" si="0"/>
        <v>13753670</v>
      </c>
      <c r="G43" s="21"/>
      <c r="H43" s="21">
        <f t="shared" si="1"/>
        <v>13753670</v>
      </c>
    </row>
    <row r="44" spans="2:8" ht="14.25">
      <c r="B44" s="11" t="s">
        <v>47</v>
      </c>
      <c r="C44" s="12">
        <f>+C34 +C36 +C37 +C42</f>
        <v>120363686</v>
      </c>
      <c r="D44" s="12">
        <f>+D34 +D36 +D37 +D42</f>
        <v>12959166</v>
      </c>
      <c r="E44" s="12">
        <f>+E34 +E36 +E37 +E42</f>
        <v>0</v>
      </c>
      <c r="F44" s="12">
        <f t="shared" si="0"/>
        <v>133322852</v>
      </c>
      <c r="G44" s="13">
        <f>+G34 +G36 +G37 +G42</f>
        <v>0</v>
      </c>
      <c r="H44" s="12">
        <f t="shared" si="1"/>
        <v>133322852</v>
      </c>
    </row>
    <row r="45" spans="2:8" ht="14.25">
      <c r="B45" s="9" t="s">
        <v>48</v>
      </c>
      <c r="C45" s="10">
        <f>+C32 +C44</f>
        <v>145692635</v>
      </c>
      <c r="D45" s="10">
        <f>+D32 +D44</f>
        <v>14901272</v>
      </c>
      <c r="E45" s="10">
        <f>+E32 +E44</f>
        <v>0</v>
      </c>
      <c r="F45" s="10">
        <f t="shared" si="0"/>
        <v>160593907</v>
      </c>
      <c r="G45" s="13">
        <f>+G32 +G44</f>
        <v>0</v>
      </c>
      <c r="H45" s="10">
        <f t="shared" si="1"/>
        <v>160593907</v>
      </c>
    </row>
  </sheetData>
  <mergeCells count="2">
    <mergeCell ref="B3:H3"/>
    <mergeCell ref="B5:H5"/>
  </mergeCells>
  <phoneticPr fontId="2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第三号第二様式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m.watanabe</dc:creator>
  <cp:lastModifiedBy>m.watanabe</cp:lastModifiedBy>
  <dcterms:created xsi:type="dcterms:W3CDTF">2017-06-21T00:22:44Z</dcterms:created>
  <dcterms:modified xsi:type="dcterms:W3CDTF">2017-06-21T00:22:44Z</dcterms:modified>
</cp:coreProperties>
</file>